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mc:AlternateContent xmlns:mc="http://schemas.openxmlformats.org/markup-compatibility/2006">
    <mc:Choice Requires="x15">
      <x15ac:absPath xmlns:x15ac="http://schemas.microsoft.com/office/spreadsheetml/2010/11/ac" url="https://revelstok.sharepoint.com/sites/ille-liina-enr/Shared Documents/Hanked/Kaitseväe hanked KIT/308116_Õppuste maastikukahjude likvideerimine_K/"/>
    </mc:Choice>
  </mc:AlternateContent>
  <xr:revisionPtr revIDLastSave="0" documentId="8_{A7054FB3-E1D4-7A45-B91C-624B2DD4326D}" xr6:coauthVersionLast="47" xr6:coauthVersionMax="47" xr10:uidLastSave="{00000000-0000-0000-0000-000000000000}"/>
  <bookViews>
    <workbookView xWindow="14800" yWindow="-20860" windowWidth="33880" windowHeight="19520" xr2:uid="{00000000-000D-0000-FFFF-FFFF00000000}"/>
  </bookViews>
  <sheets>
    <sheet name="Maksumuse tabe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1" l="1"/>
  <c r="G35" i="1"/>
  <c r="G34" i="1"/>
  <c r="G33" i="1"/>
  <c r="G32" i="1"/>
  <c r="G31" i="1"/>
  <c r="G30" i="1"/>
  <c r="G29" i="1"/>
  <c r="G28" i="1"/>
  <c r="G27" i="1"/>
  <c r="G26" i="1"/>
  <c r="G25" i="1"/>
  <c r="G24" i="1"/>
  <c r="G23" i="1"/>
  <c r="G22" i="1"/>
  <c r="G21" i="1"/>
  <c r="G20" i="1"/>
  <c r="G19" i="1"/>
  <c r="G18" i="1"/>
  <c r="G17" i="1"/>
  <c r="G16" i="1"/>
  <c r="G15" i="1"/>
  <c r="G14" i="1"/>
  <c r="G13" i="1"/>
  <c r="G12" i="1"/>
  <c r="G11" i="1"/>
  <c r="G10" i="1"/>
  <c r="G9" i="1"/>
  <c r="G37" i="1" l="1"/>
  <c r="G38" i="1" s="1"/>
  <c r="G39" i="1" s="1"/>
</calcChain>
</file>

<file path=xl/sharedStrings.xml><?xml version="1.0" encoding="utf-8"?>
<sst xmlns="http://schemas.openxmlformats.org/spreadsheetml/2006/main" count="122" uniqueCount="89">
  <si>
    <t>"Õppuste maastikukahjude likvideerimine" Viitenumber: 308116</t>
  </si>
  <si>
    <t>TK Lisa 1.1.</t>
  </si>
  <si>
    <t xml:space="preserve">Pakkuja täidab rohelisega tähistatud lahtrid. </t>
  </si>
  <si>
    <t>Ekskavaator pinnase silumiseks</t>
  </si>
  <si>
    <t>nr</t>
  </si>
  <si>
    <t>Tellitav teenus / materjal ja  Tööd asfaltil / pindamisel</t>
  </si>
  <si>
    <t>Tellitava teenuse / materjali ühik</t>
  </si>
  <si>
    <t xml:space="preserve">Tellitava töö/teenuse / materjali ÜHE ühiku hind </t>
  </si>
  <si>
    <t>Hindamisprotsent %</t>
  </si>
  <si>
    <t>(Tellitava töö/teenuse / materjali ÜHE ühiku hind) x Hindamisprotsent %</t>
  </si>
  <si>
    <t>Teenus</t>
  </si>
  <si>
    <t>ühik</t>
  </si>
  <si>
    <t>Tulbas E pakutav ühikuhind ei tohi ületada tulbas L toodud maksimaalset piirhinda</t>
  </si>
  <si>
    <t>Materjal</t>
  </si>
  <si>
    <t>Purustatud kruus</t>
  </si>
  <si>
    <t>1 tonn</t>
  </si>
  <si>
    <t>Tee hööveldamine (greiderdamine)</t>
  </si>
  <si>
    <t>Tee laius kuni 3m</t>
  </si>
  <si>
    <t>jm</t>
  </si>
  <si>
    <t xml:space="preserve">Killustik 0-16 </t>
  </si>
  <si>
    <t>Tee laius alates 3m</t>
  </si>
  <si>
    <t>Killustik 16-36</t>
  </si>
  <si>
    <r>
      <rPr>
        <sz val="11"/>
        <rFont val="Arial"/>
        <family val="2"/>
      </rPr>
      <t>Alla 100 m</t>
    </r>
    <r>
      <rPr>
        <sz val="11"/>
        <rFont val="Calibri"/>
        <family val="2"/>
      </rPr>
      <t>²</t>
    </r>
  </si>
  <si>
    <t>m2</t>
  </si>
  <si>
    <t>Kasvumuld</t>
  </si>
  <si>
    <t>100-500 m²</t>
  </si>
  <si>
    <t>Liiv</t>
  </si>
  <si>
    <t>Üle 500-1000 m²</t>
  </si>
  <si>
    <t>Materjali vedu</t>
  </si>
  <si>
    <t>t/km</t>
  </si>
  <si>
    <t>üle 1000 m²</t>
  </si>
  <si>
    <t>3</t>
  </si>
  <si>
    <t>Pindamine</t>
  </si>
  <si>
    <t>Tolmutõrje</t>
  </si>
  <si>
    <r>
      <rPr>
        <sz val="11"/>
        <rFont val="Arial"/>
        <family val="2"/>
      </rPr>
      <t>Alla 100 m</t>
    </r>
    <r>
      <rPr>
        <sz val="11"/>
        <rFont val="Calibri"/>
        <family val="2"/>
      </rPr>
      <t>²</t>
    </r>
  </si>
  <si>
    <r>
      <rPr>
        <sz val="11"/>
        <rFont val="Arial"/>
        <family val="2"/>
      </rPr>
      <t>m</t>
    </r>
    <r>
      <rPr>
        <sz val="11"/>
        <rFont val="Calibri"/>
        <family val="2"/>
      </rPr>
      <t>²</t>
    </r>
  </si>
  <si>
    <t>Immutamine bituumeniga (plätseriga)</t>
  </si>
  <si>
    <t>100-500</t>
  </si>
  <si>
    <r>
      <rPr>
        <sz val="11"/>
        <rFont val="Arial"/>
        <family val="2"/>
      </rPr>
      <t>m</t>
    </r>
    <r>
      <rPr>
        <sz val="11"/>
        <rFont val="Calibri"/>
        <family val="2"/>
      </rPr>
      <t>²</t>
    </r>
  </si>
  <si>
    <t>Kasvupinnase tasandamine, taastamine ja murukülv (koos muruseemnega)</t>
  </si>
  <si>
    <t>Üle 500-1000</t>
  </si>
  <si>
    <r>
      <rPr>
        <sz val="11"/>
        <rFont val="Arial"/>
        <family val="2"/>
      </rPr>
      <t>m</t>
    </r>
    <r>
      <rPr>
        <sz val="11"/>
        <rFont val="Calibri"/>
        <family val="2"/>
      </rPr>
      <t>²</t>
    </r>
  </si>
  <si>
    <t>üle 1000</t>
  </si>
  <si>
    <r>
      <rPr>
        <sz val="11"/>
        <rFont val="Arial"/>
        <family val="2"/>
      </rPr>
      <t>m</t>
    </r>
    <r>
      <rPr>
        <sz val="11"/>
        <rFont val="Calibri"/>
        <family val="2"/>
      </rPr>
      <t>²</t>
    </r>
  </si>
  <si>
    <t>5</t>
  </si>
  <si>
    <t>Truubi taastamine 1 m hind (peab sisaldama kõiki paigalduseks vajalikke töid ja materjale)</t>
  </si>
  <si>
    <t>Truup läbimõõduga 500</t>
  </si>
  <si>
    <t>m</t>
  </si>
  <si>
    <t>Truup läbimõõduga 600</t>
  </si>
  <si>
    <t>Truup läbimõõduga 800</t>
  </si>
  <si>
    <t>Truup läbimõõduga 1000</t>
  </si>
  <si>
    <t>6</t>
  </si>
  <si>
    <t>Truubi otste taastamine (peab sisaldaam kõiki paigalduseks vajalikke töid ja materjale objektile)</t>
  </si>
  <si>
    <t>geokärg täidetud pinnase või killustikuga</t>
  </si>
  <si>
    <t>tk</t>
  </si>
  <si>
    <t>pae või munakividega</t>
  </si>
  <si>
    <t>7</t>
  </si>
  <si>
    <t>Sisaldab kõiki materjale</t>
  </si>
  <si>
    <r>
      <rPr>
        <sz val="11"/>
        <rFont val="Arial"/>
        <family val="2"/>
      </rPr>
      <t>m</t>
    </r>
    <r>
      <rPr>
        <sz val="11"/>
        <rFont val="Calibri"/>
        <family val="2"/>
      </rPr>
      <t>²</t>
    </r>
  </si>
  <si>
    <t>8</t>
  </si>
  <si>
    <r>
      <rPr>
        <sz val="11"/>
        <rFont val="Arial"/>
        <family val="2"/>
      </rPr>
      <t>m</t>
    </r>
    <r>
      <rPr>
        <sz val="11"/>
        <rFont val="Calibri"/>
        <family val="2"/>
      </rPr>
      <t>²</t>
    </r>
  </si>
  <si>
    <t>9</t>
  </si>
  <si>
    <r>
      <rPr>
        <sz val="11"/>
        <rFont val="Arial"/>
        <family val="2"/>
      </rPr>
      <t>m</t>
    </r>
    <r>
      <rPr>
        <sz val="11"/>
        <rFont val="Calibri"/>
        <family val="2"/>
      </rPr>
      <t>²</t>
    </r>
  </si>
  <si>
    <r>
      <rPr>
        <sz val="11"/>
        <rFont val="Arial"/>
        <family val="2"/>
      </rPr>
      <t>m</t>
    </r>
    <r>
      <rPr>
        <sz val="11"/>
        <rFont val="Calibri"/>
        <family val="2"/>
      </rPr>
      <t>²</t>
    </r>
  </si>
  <si>
    <t>Puude istutamine</t>
  </si>
  <si>
    <t>töö sisse arvestada transport jaistutamise töö. Istikud on eraldi kokkuleppel</t>
  </si>
  <si>
    <t>Aia remontimine</t>
  </si>
  <si>
    <t>aia betoonpostide aluse valamine, puidust või metallist aia paigaldus</t>
  </si>
  <si>
    <t>Liivakottide likvideerimine</t>
  </si>
  <si>
    <t>Arvestatakse kottide livideerimiseks kuluvat aega. Lisaks peab hind sisaldama kottide utiliseerimist.</t>
  </si>
  <si>
    <t>tund</t>
  </si>
  <si>
    <t>Lintide likvideerimine, prügi likvideerimine</t>
  </si>
  <si>
    <t>Lintide ja muu prügi likvideerimine. Peab sisaldama ka prügi utiliseerimist</t>
  </si>
  <si>
    <t>Liikluskorraldusvahendid</t>
  </si>
  <si>
    <t>Ajutiste liikluskorraldusmärkide/vahendite paigaldamine</t>
  </si>
  <si>
    <t>Manuaalselt teostav töö</t>
  </si>
  <si>
    <t>Näiteks käsitsi kaevikute kinni ajamine, käsitsi teepeenarde korda tegemine, käsitsi eramaja hoovi korda tegemine jne</t>
  </si>
  <si>
    <t>Kogumaksumus km-ta</t>
  </si>
  <si>
    <t>Käibemaks</t>
  </si>
  <si>
    <t>Kogumaksumus koos km-ga</t>
  </si>
  <si>
    <t>1. Kinnitame, olles tutvunud riigihanke dokumentidega, et meie pakkumuses on arvesse võetud kõik riigihanke alusdokumentides kirjeldatud tööd, toimingud, esitatud tingimused ja nõuded (sealhulgas ka hankemenetluse jooksul lisandunud hankija täpsustused). Oleme hankijalt riigihanke pakkumuse koostamiseks saanud kogu vajaliku informatsiooni.</t>
  </si>
  <si>
    <t>2. Kinnitame, et oleme tutvunud hankedokumentides kirjeldatud tellija soovide, tööde mahu ja hanke eseme sisuga ning oleme töö sisust ja mahust aru saanud.</t>
  </si>
  <si>
    <t>3. Kinnitame, et pakkumuse koostamisel oleme, tuginedes oma ametialasele pädevusele, arvesse võtnud kõik käesoleva riigihanke teostamiseks vajalikud toimingud, kaasa arvatud ka need toimingud, mis ei ole otseselt kirjeldatud riigihanke alusdokumentides, kuid mis on vajalikud hankelepingu täitmiseks vastavalt esitatud nõuetele ning arvesse võtnud pakkumuse esemega seotud riskid.</t>
  </si>
  <si>
    <t>4. Käesolev pakkumus on jõus 3 (kolm) kuud, alates pakkumuse esitamise tähtpäevast.</t>
  </si>
  <si>
    <t xml:space="preserve">5. Arvestades eeltoodut, nõustume hankija poolt esitatud tingimustega ja oleme valmis täitma hankelepingu tähtaegselt järgnevalt esitatud lõpliku, meie jaoks siduva maksumusega. </t>
  </si>
  <si>
    <t>6. Kõikide Hinnaloendis esitatud tööde hulka kuuluvad (kui ei ole sätestatud teisiti) lisaks otseselt kirjeldatud töö teostamisele kõik abi- ning lisatööd (lammutamine, kinni katmine jne), kõikide materjalide ja seadmete tarne, tööde tegemiseks vajaliku tööjõu, tehnika ning abivahendite (tõstevahendid jne) hankimine ja kasutamine, transport ning kõik muud tegevused, mis on vajalikud loetletud tööde tegemiseks ja lõpule viimiseks vastavalt seadusandlusele, Lepingule, heale ehitustavale ja Tellija nõuetele.</t>
  </si>
  <si>
    <t>7.  Tabelis puuduvad korrektsed valemid. Töövõtja ülesanne on üle kontrollida kõik tabelisse paiknevad valemid.</t>
  </si>
  <si>
    <t>8.  Eritööd puuduvad tabelis. Eritööde hind, materjalid ja metoodika lahendatakse eraldi kokkulepetega vajadusel.</t>
  </si>
  <si>
    <t>9. Kui pakkumus sisaldab vähemalt ühte teenust, mille ühikuhind ületab kehtestatud maksimaalse piirhinna, loetakse pakkumus mittevastavaks ja lükatakse tagasi.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</si>
</sst>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Calibri"/>
      <scheme val="minor"/>
    </font>
    <font>
      <sz val="9"/>
      <name val="Arial"/>
      <family val="2"/>
    </font>
    <font>
      <b/>
      <sz val="11"/>
      <name val="Calibri"/>
      <family val="2"/>
    </font>
    <font>
      <sz val="11"/>
      <color rgb="FF000000"/>
      <name val="Arial"/>
      <family val="2"/>
    </font>
    <font>
      <strike/>
      <sz val="11"/>
      <name val="Calibri"/>
      <family val="2"/>
    </font>
    <font>
      <b/>
      <sz val="11"/>
      <name val="Arial"/>
      <family val="2"/>
    </font>
    <font>
      <sz val="11"/>
      <name val="Calibri"/>
      <family val="2"/>
    </font>
    <font>
      <b/>
      <sz val="11"/>
      <color rgb="FFFF0000"/>
      <name val="Calibri"/>
      <family val="2"/>
    </font>
    <font>
      <sz val="11"/>
      <name val="Calibri"/>
      <family val="2"/>
    </font>
    <font>
      <b/>
      <sz val="11"/>
      <name val="Arial"/>
      <family val="2"/>
    </font>
    <font>
      <b/>
      <sz val="11"/>
      <color rgb="FFFF0000"/>
      <name val="Arial"/>
      <family val="2"/>
    </font>
    <font>
      <sz val="11"/>
      <name val="Arial"/>
      <family val="2"/>
    </font>
    <font>
      <sz val="12"/>
      <name val="Arial"/>
      <family val="2"/>
    </font>
    <font>
      <sz val="8"/>
      <color rgb="FF2F5496"/>
      <name val="Arial"/>
      <family val="2"/>
    </font>
    <font>
      <sz val="11"/>
      <color rgb="FFFF0000"/>
      <name val="Calibri"/>
      <family val="2"/>
    </font>
  </fonts>
  <fills count="5">
    <fill>
      <patternFill patternType="none"/>
    </fill>
    <fill>
      <patternFill patternType="gray125"/>
    </fill>
    <fill>
      <patternFill patternType="solid">
        <fgColor rgb="FFE2EFD9"/>
        <bgColor rgb="FFE2EFD9"/>
      </patternFill>
    </fill>
    <fill>
      <patternFill patternType="solid">
        <fgColor rgb="FFFFFF00"/>
        <bgColor rgb="FFFFFF00"/>
      </patternFill>
    </fill>
    <fill>
      <patternFill patternType="solid">
        <fgColor rgb="FFD9E2F3"/>
        <bgColor rgb="FFD9E2F3"/>
      </patternFill>
    </fill>
  </fills>
  <borders count="20">
    <border>
      <left/>
      <right/>
      <top/>
      <bottom/>
      <diagonal/>
    </border>
    <border>
      <left/>
      <right/>
      <top/>
      <bottom/>
      <diagonal/>
    </border>
    <border>
      <left/>
      <right/>
      <top/>
      <bottom/>
      <diagonal/>
    </border>
    <border>
      <left/>
      <right/>
      <top/>
      <bottom/>
      <diagonal/>
    </border>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medium">
        <color rgb="FF000000"/>
      </right>
      <top/>
      <bottom/>
      <diagonal/>
    </border>
  </borders>
  <cellStyleXfs count="1">
    <xf numFmtId="0" fontId="0" fillId="0" borderId="0"/>
  </cellStyleXfs>
  <cellXfs count="63">
    <xf numFmtId="0" fontId="0" fillId="0" borderId="0" xfId="0"/>
    <xf numFmtId="0" fontId="1" fillId="0" borderId="0" xfId="0" applyFont="1" applyAlignment="1">
      <alignment horizontal="right" vertical="center"/>
    </xf>
    <xf numFmtId="0" fontId="1" fillId="0" borderId="0" xfId="0" applyFont="1" applyAlignment="1">
      <alignment horizontal="right"/>
    </xf>
    <xf numFmtId="0" fontId="3" fillId="0" borderId="0" xfId="0" applyFont="1" applyAlignment="1">
      <alignment horizontal="right" vertical="center"/>
    </xf>
    <xf numFmtId="0" fontId="4" fillId="0" borderId="0" xfId="0" applyFont="1"/>
    <xf numFmtId="0" fontId="5" fillId="0" borderId="0" xfId="0" applyFont="1"/>
    <xf numFmtId="0" fontId="6" fillId="0" borderId="0" xfId="0" applyFont="1"/>
    <xf numFmtId="0" fontId="6" fillId="2" borderId="1" xfId="0" applyFont="1" applyFill="1" applyBorder="1"/>
    <xf numFmtId="0" fontId="5" fillId="0" borderId="5" xfId="0" applyFont="1" applyBorder="1" applyAlignment="1">
      <alignment horizontal="center" vertical="center"/>
    </xf>
    <xf numFmtId="0" fontId="9"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5" fillId="0" borderId="8" xfId="0" applyFont="1" applyBorder="1" applyAlignment="1">
      <alignment horizontal="center" vertical="center" wrapText="1"/>
    </xf>
    <xf numFmtId="0" fontId="9"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7" fillId="0" borderId="10" xfId="0" applyFont="1" applyBorder="1" applyAlignment="1">
      <alignment horizontal="center" vertical="center" wrapText="1"/>
    </xf>
    <xf numFmtId="0" fontId="11" fillId="0" borderId="14" xfId="0" applyFont="1" applyBorder="1"/>
    <xf numFmtId="0" fontId="11" fillId="0" borderId="14" xfId="0" applyFont="1" applyBorder="1" applyAlignment="1">
      <alignment horizontal="center"/>
    </xf>
    <xf numFmtId="0" fontId="11" fillId="2" borderId="15" xfId="0" applyFont="1" applyFill="1" applyBorder="1"/>
    <xf numFmtId="0" fontId="11" fillId="0" borderId="14" xfId="0" applyFont="1" applyBorder="1" applyAlignment="1">
      <alignment horizontal="center" vertical="center"/>
    </xf>
    <xf numFmtId="0" fontId="6" fillId="2" borderId="15" xfId="0" applyFont="1" applyFill="1" applyBorder="1" applyAlignment="1">
      <alignment horizontal="center" vertical="center"/>
    </xf>
    <xf numFmtId="0" fontId="11" fillId="0" borderId="10" xfId="0" applyFont="1" applyBorder="1"/>
    <xf numFmtId="0" fontId="6" fillId="0" borderId="10" xfId="0" applyFont="1" applyBorder="1" applyAlignment="1">
      <alignment horizontal="center"/>
    </xf>
    <xf numFmtId="2" fontId="2" fillId="4" borderId="10" xfId="0" applyNumberFormat="1" applyFont="1" applyFill="1" applyBorder="1" applyAlignment="1">
      <alignment horizontal="center"/>
    </xf>
    <xf numFmtId="0" fontId="11" fillId="0" borderId="10" xfId="0" applyFont="1" applyBorder="1" applyAlignment="1">
      <alignment horizontal="center"/>
    </xf>
    <xf numFmtId="0" fontId="11" fillId="2" borderId="10" xfId="0" applyFont="1" applyFill="1" applyBorder="1"/>
    <xf numFmtId="0" fontId="11" fillId="0" borderId="10" xfId="0" applyFont="1" applyBorder="1" applyAlignment="1">
      <alignment horizontal="center" vertical="center"/>
    </xf>
    <xf numFmtId="0" fontId="6" fillId="2" borderId="10" xfId="0" applyFont="1" applyFill="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12" fillId="0" borderId="10" xfId="0" applyFont="1" applyBorder="1" applyAlignment="1">
      <alignment horizontal="center" vertical="center" wrapText="1"/>
    </xf>
    <xf numFmtId="0" fontId="11" fillId="0" borderId="10" xfId="0" applyFont="1" applyBorder="1" applyAlignment="1">
      <alignment horizontal="left" wrapText="1"/>
    </xf>
    <xf numFmtId="0" fontId="12" fillId="0" borderId="14" xfId="0" applyFont="1" applyBorder="1" applyAlignment="1">
      <alignment horizontal="center" vertical="center"/>
    </xf>
    <xf numFmtId="0" fontId="12" fillId="0" borderId="10" xfId="0" applyFont="1" applyBorder="1" applyAlignment="1">
      <alignment wrapText="1"/>
    </xf>
    <xf numFmtId="0" fontId="11" fillId="0" borderId="10" xfId="0" applyFont="1" applyBorder="1" applyAlignment="1">
      <alignment wrapText="1"/>
    </xf>
    <xf numFmtId="49" fontId="11" fillId="0" borderId="10" xfId="0" applyNumberFormat="1" applyFont="1" applyBorder="1" applyAlignment="1">
      <alignment horizontal="center" vertical="center"/>
    </xf>
    <xf numFmtId="0" fontId="11" fillId="0" borderId="10" xfId="0" applyFont="1" applyBorder="1" applyAlignment="1">
      <alignment horizontal="center" vertical="center" wrapText="1"/>
    </xf>
    <xf numFmtId="0" fontId="11" fillId="0" borderId="10" xfId="0" applyFont="1" applyBorder="1" applyAlignment="1">
      <alignment horizontal="left" vertical="center"/>
    </xf>
    <xf numFmtId="0" fontId="11" fillId="2" borderId="10" xfId="0" applyFont="1" applyFill="1" applyBorder="1" applyAlignment="1">
      <alignment vertical="center"/>
    </xf>
    <xf numFmtId="0" fontId="11" fillId="0" borderId="10" xfId="0" applyFont="1" applyBorder="1" applyAlignment="1">
      <alignment horizontal="left" vertical="center" wrapText="1"/>
    </xf>
    <xf numFmtId="0" fontId="6" fillId="3" borderId="19" xfId="0" applyFont="1" applyFill="1" applyBorder="1" applyAlignment="1">
      <alignment horizontal="center"/>
    </xf>
    <xf numFmtId="0" fontId="2" fillId="0" borderId="0" xfId="0" applyFont="1" applyAlignment="1">
      <alignment horizontal="right"/>
    </xf>
    <xf numFmtId="0" fontId="14" fillId="0" borderId="0" xfId="0" applyFont="1"/>
    <xf numFmtId="0" fontId="13" fillId="0" borderId="0" xfId="0" applyFont="1" applyAlignment="1">
      <alignment horizontal="left" wrapText="1"/>
    </xf>
    <xf numFmtId="0" fontId="0" fillId="0" borderId="0" xfId="0"/>
    <xf numFmtId="0" fontId="2" fillId="0" borderId="0" xfId="0" applyFont="1" applyAlignment="1">
      <alignment horizontal="right"/>
    </xf>
    <xf numFmtId="0" fontId="11" fillId="0" borderId="16" xfId="0" applyFont="1" applyBorder="1" applyAlignment="1">
      <alignment horizontal="center" vertical="center" wrapText="1"/>
    </xf>
    <xf numFmtId="0" fontId="8" fillId="0" borderId="14" xfId="0" applyFont="1" applyBorder="1"/>
    <xf numFmtId="0" fontId="8" fillId="0" borderId="13" xfId="0" applyFont="1" applyBorder="1"/>
    <xf numFmtId="0" fontId="2" fillId="0" borderId="17" xfId="0" applyFont="1" applyBorder="1" applyAlignment="1">
      <alignment horizontal="right"/>
    </xf>
    <xf numFmtId="0" fontId="8" fillId="0" borderId="18" xfId="0" applyFont="1" applyBorder="1"/>
    <xf numFmtId="0" fontId="11" fillId="0" borderId="16" xfId="0" applyFont="1" applyBorder="1" applyAlignment="1">
      <alignment horizontal="center" vertical="center"/>
    </xf>
    <xf numFmtId="0" fontId="2" fillId="0" borderId="0" xfId="0" applyFont="1" applyAlignment="1">
      <alignment horizontal="left"/>
    </xf>
    <xf numFmtId="49" fontId="11" fillId="0" borderId="16" xfId="0" applyNumberFormat="1" applyFont="1" applyBorder="1" applyAlignment="1">
      <alignment horizontal="center" vertical="center"/>
    </xf>
    <xf numFmtId="0" fontId="11" fillId="0" borderId="13" xfId="0" applyFont="1" applyBorder="1" applyAlignment="1">
      <alignment horizontal="center" vertical="center" wrapText="1"/>
    </xf>
    <xf numFmtId="49" fontId="11" fillId="0" borderId="13" xfId="0" applyNumberFormat="1" applyFont="1" applyBorder="1" applyAlignment="1">
      <alignment horizontal="center" vertical="center"/>
    </xf>
    <xf numFmtId="0" fontId="7" fillId="3" borderId="2" xfId="0" applyFont="1" applyFill="1" applyBorder="1" applyAlignment="1">
      <alignment horizontal="center"/>
    </xf>
    <xf numFmtId="0" fontId="8" fillId="0" borderId="3" xfId="0" applyFont="1" applyBorder="1"/>
    <xf numFmtId="0" fontId="8" fillId="0" borderId="4" xfId="0" applyFont="1" applyBorder="1"/>
    <xf numFmtId="0" fontId="11" fillId="0" borderId="13" xfId="0" applyFont="1" applyBorder="1" applyAlignment="1">
      <alignment horizontal="center" vertical="center"/>
    </xf>
    <xf numFmtId="0" fontId="9" fillId="0" borderId="6" xfId="0" applyFont="1" applyBorder="1" applyAlignment="1">
      <alignment horizontal="center" vertical="center" wrapText="1"/>
    </xf>
    <xf numFmtId="0" fontId="8" fillId="0" borderId="7"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100"/>
  <sheetViews>
    <sheetView tabSelected="1" topLeftCell="A3" workbookViewId="0">
      <selection activeCell="L17" sqref="L17"/>
    </sheetView>
  </sheetViews>
  <sheetFormatPr baseColWidth="10" defaultColWidth="14.5" defaultRowHeight="15" customHeight="1" x14ac:dyDescent="0.2"/>
  <cols>
    <col min="1" max="1" width="8.6640625" customWidth="1"/>
    <col min="2" max="2" width="31.5" customWidth="1"/>
    <col min="3" max="3" width="23.6640625" customWidth="1"/>
    <col min="4" max="4" width="11.5" customWidth="1"/>
    <col min="5" max="5" width="14.1640625" customWidth="1"/>
    <col min="6" max="6" width="14.33203125" customWidth="1"/>
    <col min="7" max="7" width="20.1640625" customWidth="1"/>
    <col min="8" max="8" width="8.6640625" customWidth="1"/>
    <col min="9" max="10" width="33.5" customWidth="1"/>
    <col min="11" max="11" width="8.6640625" customWidth="1"/>
    <col min="12" max="12" width="20.1640625" customWidth="1"/>
  </cols>
  <sheetData>
    <row r="2" spans="1:12" x14ac:dyDescent="0.2">
      <c r="G2" s="1"/>
    </row>
    <row r="3" spans="1:12" x14ac:dyDescent="0.2">
      <c r="A3" s="53" t="s">
        <v>0</v>
      </c>
      <c r="B3" s="45"/>
      <c r="C3" s="45"/>
      <c r="D3" s="45"/>
      <c r="G3" s="2"/>
    </row>
    <row r="4" spans="1:12" x14ac:dyDescent="0.2">
      <c r="G4" s="3" t="s">
        <v>1</v>
      </c>
    </row>
    <row r="5" spans="1:12" x14ac:dyDescent="0.2">
      <c r="F5" s="4"/>
      <c r="G5" s="3"/>
    </row>
    <row r="6" spans="1:12" x14ac:dyDescent="0.2">
      <c r="G6" s="3"/>
    </row>
    <row r="7" spans="1:12" x14ac:dyDescent="0.2">
      <c r="A7" s="5"/>
      <c r="B7" s="6"/>
      <c r="C7" s="6"/>
      <c r="D7" s="6"/>
      <c r="E7" s="7" t="s">
        <v>2</v>
      </c>
      <c r="F7" s="7"/>
      <c r="G7" s="7"/>
      <c r="I7" s="57" t="s">
        <v>3</v>
      </c>
      <c r="J7" s="58"/>
      <c r="K7" s="58"/>
      <c r="L7" s="59"/>
    </row>
    <row r="8" spans="1:12" ht="75" x14ac:dyDescent="0.2">
      <c r="A8" s="8" t="s">
        <v>4</v>
      </c>
      <c r="B8" s="61" t="s">
        <v>5</v>
      </c>
      <c r="C8" s="62"/>
      <c r="D8" s="9" t="s">
        <v>6</v>
      </c>
      <c r="E8" s="10" t="s">
        <v>7</v>
      </c>
      <c r="F8" s="11" t="s">
        <v>8</v>
      </c>
      <c r="G8" s="12" t="s">
        <v>9</v>
      </c>
      <c r="I8" s="13" t="s">
        <v>10</v>
      </c>
      <c r="J8" s="14"/>
      <c r="K8" s="15" t="s">
        <v>11</v>
      </c>
      <c r="L8" s="16" t="s">
        <v>12</v>
      </c>
    </row>
    <row r="9" spans="1:12" x14ac:dyDescent="0.2">
      <c r="A9" s="60">
        <v>1</v>
      </c>
      <c r="B9" s="60" t="s">
        <v>13</v>
      </c>
      <c r="C9" s="17" t="s">
        <v>14</v>
      </c>
      <c r="D9" s="18" t="s">
        <v>15</v>
      </c>
      <c r="E9" s="19">
        <v>4</v>
      </c>
      <c r="F9" s="20">
        <v>1</v>
      </c>
      <c r="G9" s="21">
        <f t="shared" ref="G9:G36" si="0">E9*F9</f>
        <v>4</v>
      </c>
      <c r="I9" s="55" t="s">
        <v>16</v>
      </c>
      <c r="J9" s="22" t="s">
        <v>17</v>
      </c>
      <c r="K9" s="23" t="s">
        <v>18</v>
      </c>
      <c r="L9" s="24">
        <v>0.5</v>
      </c>
    </row>
    <row r="10" spans="1:12" x14ac:dyDescent="0.2">
      <c r="A10" s="49"/>
      <c r="B10" s="49"/>
      <c r="C10" s="22" t="s">
        <v>19</v>
      </c>
      <c r="D10" s="25" t="s">
        <v>15</v>
      </c>
      <c r="E10" s="26">
        <v>4</v>
      </c>
      <c r="F10" s="27">
        <v>1</v>
      </c>
      <c r="G10" s="28">
        <f t="shared" si="0"/>
        <v>4</v>
      </c>
      <c r="I10" s="48"/>
      <c r="J10" s="22" t="s">
        <v>20</v>
      </c>
      <c r="K10" s="23" t="s">
        <v>18</v>
      </c>
      <c r="L10" s="24">
        <v>0.8</v>
      </c>
    </row>
    <row r="11" spans="1:12" x14ac:dyDescent="0.2">
      <c r="A11" s="49"/>
      <c r="B11" s="49"/>
      <c r="C11" s="22" t="s">
        <v>21</v>
      </c>
      <c r="D11" s="25" t="s">
        <v>15</v>
      </c>
      <c r="E11" s="26">
        <v>4</v>
      </c>
      <c r="F11" s="27">
        <v>1</v>
      </c>
      <c r="G11" s="28">
        <f t="shared" si="0"/>
        <v>4</v>
      </c>
      <c r="I11" s="52" t="s">
        <v>3</v>
      </c>
      <c r="J11" s="22" t="s">
        <v>22</v>
      </c>
      <c r="K11" s="23" t="s">
        <v>23</v>
      </c>
      <c r="L11" s="24">
        <v>2.5</v>
      </c>
    </row>
    <row r="12" spans="1:12" x14ac:dyDescent="0.2">
      <c r="A12" s="49"/>
      <c r="B12" s="49"/>
      <c r="C12" s="22" t="s">
        <v>24</v>
      </c>
      <c r="D12" s="25" t="s">
        <v>15</v>
      </c>
      <c r="E12" s="26">
        <v>4</v>
      </c>
      <c r="F12" s="29">
        <v>1</v>
      </c>
      <c r="G12" s="28">
        <f t="shared" si="0"/>
        <v>4</v>
      </c>
      <c r="I12" s="49"/>
      <c r="J12" s="22" t="s">
        <v>25</v>
      </c>
      <c r="K12" s="23" t="s">
        <v>23</v>
      </c>
      <c r="L12" s="24">
        <v>2</v>
      </c>
    </row>
    <row r="13" spans="1:12" x14ac:dyDescent="0.2">
      <c r="A13" s="48"/>
      <c r="B13" s="48"/>
      <c r="C13" s="22" t="s">
        <v>26</v>
      </c>
      <c r="D13" s="25" t="s">
        <v>15</v>
      </c>
      <c r="E13" s="26">
        <v>4</v>
      </c>
      <c r="F13" s="29">
        <v>1</v>
      </c>
      <c r="G13" s="28">
        <f t="shared" si="0"/>
        <v>4</v>
      </c>
      <c r="I13" s="49"/>
      <c r="J13" s="22" t="s">
        <v>27</v>
      </c>
      <c r="K13" s="23" t="s">
        <v>23</v>
      </c>
      <c r="L13" s="24">
        <v>1.5</v>
      </c>
    </row>
    <row r="14" spans="1:12" x14ac:dyDescent="0.2">
      <c r="A14" s="27">
        <v>2</v>
      </c>
      <c r="B14" s="27" t="s">
        <v>28</v>
      </c>
      <c r="C14" s="22"/>
      <c r="D14" s="25" t="s">
        <v>29</v>
      </c>
      <c r="E14" s="26">
        <v>0.75</v>
      </c>
      <c r="F14" s="29">
        <v>4</v>
      </c>
      <c r="G14" s="28">
        <f t="shared" si="0"/>
        <v>3</v>
      </c>
      <c r="I14" s="48"/>
      <c r="J14" s="22" t="s">
        <v>30</v>
      </c>
      <c r="K14" s="23" t="s">
        <v>23</v>
      </c>
      <c r="L14" s="24">
        <v>1</v>
      </c>
    </row>
    <row r="15" spans="1:12" ht="17" x14ac:dyDescent="0.2">
      <c r="A15" s="56" t="s">
        <v>31</v>
      </c>
      <c r="B15" s="55" t="s">
        <v>16</v>
      </c>
      <c r="C15" s="17" t="s">
        <v>17</v>
      </c>
      <c r="D15" s="18" t="s">
        <v>18</v>
      </c>
      <c r="E15" s="19">
        <v>0.25</v>
      </c>
      <c r="F15" s="30">
        <v>8</v>
      </c>
      <c r="G15" s="28">
        <f t="shared" si="0"/>
        <v>2</v>
      </c>
      <c r="I15" s="31" t="s">
        <v>32</v>
      </c>
      <c r="J15" s="32"/>
      <c r="K15" s="23" t="s">
        <v>23</v>
      </c>
      <c r="L15" s="24">
        <v>12</v>
      </c>
    </row>
    <row r="16" spans="1:12" ht="16" x14ac:dyDescent="0.2">
      <c r="A16" s="48"/>
      <c r="B16" s="48"/>
      <c r="C16" s="22" t="s">
        <v>20</v>
      </c>
      <c r="D16" s="25" t="s">
        <v>18</v>
      </c>
      <c r="E16" s="26">
        <v>0.25</v>
      </c>
      <c r="F16" s="29">
        <v>8</v>
      </c>
      <c r="G16" s="28">
        <f t="shared" si="0"/>
        <v>2</v>
      </c>
      <c r="I16" s="33" t="s">
        <v>33</v>
      </c>
      <c r="J16" s="34"/>
      <c r="K16" s="23" t="s">
        <v>23</v>
      </c>
      <c r="L16" s="24">
        <v>0.5</v>
      </c>
    </row>
    <row r="17" spans="1:12" ht="34" x14ac:dyDescent="0.2">
      <c r="A17" s="52">
        <v>4</v>
      </c>
      <c r="B17" s="47" t="s">
        <v>3</v>
      </c>
      <c r="C17" s="22" t="s">
        <v>34</v>
      </c>
      <c r="D17" s="25" t="s">
        <v>35</v>
      </c>
      <c r="E17" s="26">
        <v>2.5</v>
      </c>
      <c r="F17" s="29">
        <v>10</v>
      </c>
      <c r="G17" s="28">
        <f t="shared" si="0"/>
        <v>25</v>
      </c>
      <c r="I17" s="31" t="s">
        <v>36</v>
      </c>
      <c r="J17" s="34"/>
      <c r="K17" s="23" t="s">
        <v>23</v>
      </c>
      <c r="L17" s="24">
        <v>15</v>
      </c>
    </row>
    <row r="18" spans="1:12" ht="51" x14ac:dyDescent="0.2">
      <c r="A18" s="49"/>
      <c r="B18" s="49"/>
      <c r="C18" s="22" t="s">
        <v>37</v>
      </c>
      <c r="D18" s="25" t="s">
        <v>38</v>
      </c>
      <c r="E18" s="26">
        <v>2</v>
      </c>
      <c r="F18" s="29">
        <v>8</v>
      </c>
      <c r="G18" s="28">
        <f t="shared" si="0"/>
        <v>16</v>
      </c>
      <c r="I18" s="31" t="s">
        <v>39</v>
      </c>
      <c r="J18" s="34"/>
      <c r="K18" s="23" t="s">
        <v>23</v>
      </c>
      <c r="L18" s="24">
        <v>8</v>
      </c>
    </row>
    <row r="19" spans="1:12" x14ac:dyDescent="0.2">
      <c r="A19" s="49"/>
      <c r="B19" s="49"/>
      <c r="C19" s="22" t="s">
        <v>40</v>
      </c>
      <c r="D19" s="25" t="s">
        <v>41</v>
      </c>
      <c r="E19" s="26">
        <v>1.5</v>
      </c>
      <c r="F19" s="29">
        <v>18</v>
      </c>
      <c r="G19" s="28">
        <f t="shared" si="0"/>
        <v>27</v>
      </c>
    </row>
    <row r="20" spans="1:12" x14ac:dyDescent="0.2">
      <c r="A20" s="48"/>
      <c r="B20" s="48"/>
      <c r="C20" s="22" t="s">
        <v>42</v>
      </c>
      <c r="D20" s="25" t="s">
        <v>43</v>
      </c>
      <c r="E20" s="26">
        <v>0.65</v>
      </c>
      <c r="F20" s="29">
        <v>20</v>
      </c>
      <c r="G20" s="28">
        <f t="shared" si="0"/>
        <v>13</v>
      </c>
    </row>
    <row r="21" spans="1:12" ht="15.75" customHeight="1" x14ac:dyDescent="0.2">
      <c r="A21" s="54" t="s">
        <v>44</v>
      </c>
      <c r="B21" s="47" t="s">
        <v>45</v>
      </c>
      <c r="C21" s="35" t="s">
        <v>46</v>
      </c>
      <c r="D21" s="25" t="s">
        <v>47</v>
      </c>
      <c r="E21" s="26">
        <v>10</v>
      </c>
      <c r="F21" s="29">
        <v>0.5</v>
      </c>
      <c r="G21" s="28">
        <f t="shared" si="0"/>
        <v>5</v>
      </c>
    </row>
    <row r="22" spans="1:12" ht="15.75" customHeight="1" x14ac:dyDescent="0.2">
      <c r="A22" s="49"/>
      <c r="B22" s="49"/>
      <c r="C22" s="35" t="s">
        <v>48</v>
      </c>
      <c r="D22" s="25" t="s">
        <v>47</v>
      </c>
      <c r="E22" s="26">
        <v>15</v>
      </c>
      <c r="F22" s="29">
        <v>0.1</v>
      </c>
      <c r="G22" s="28">
        <f t="shared" si="0"/>
        <v>1.5</v>
      </c>
    </row>
    <row r="23" spans="1:12" ht="15.75" customHeight="1" x14ac:dyDescent="0.2">
      <c r="A23" s="49"/>
      <c r="B23" s="49"/>
      <c r="C23" s="35" t="s">
        <v>49</v>
      </c>
      <c r="D23" s="25" t="s">
        <v>47</v>
      </c>
      <c r="E23" s="26">
        <v>20</v>
      </c>
      <c r="F23" s="29">
        <v>0.1</v>
      </c>
      <c r="G23" s="28">
        <f t="shared" si="0"/>
        <v>2</v>
      </c>
    </row>
    <row r="24" spans="1:12" ht="15.75" customHeight="1" x14ac:dyDescent="0.2">
      <c r="A24" s="48"/>
      <c r="B24" s="48"/>
      <c r="C24" s="35" t="s">
        <v>50</v>
      </c>
      <c r="D24" s="25" t="s">
        <v>47</v>
      </c>
      <c r="E24" s="26">
        <v>30</v>
      </c>
      <c r="F24" s="29">
        <v>0.1</v>
      </c>
      <c r="G24" s="28">
        <f t="shared" si="0"/>
        <v>3</v>
      </c>
    </row>
    <row r="25" spans="1:12" ht="15.75" customHeight="1" x14ac:dyDescent="0.2">
      <c r="A25" s="54" t="s">
        <v>51</v>
      </c>
      <c r="B25" s="47" t="s">
        <v>52</v>
      </c>
      <c r="C25" s="32" t="s">
        <v>53</v>
      </c>
      <c r="D25" s="25" t="s">
        <v>54</v>
      </c>
      <c r="E25" s="26">
        <v>15</v>
      </c>
      <c r="F25" s="29">
        <v>0.3</v>
      </c>
      <c r="G25" s="28">
        <f t="shared" si="0"/>
        <v>4.5</v>
      </c>
    </row>
    <row r="26" spans="1:12" ht="39.75" customHeight="1" x14ac:dyDescent="0.2">
      <c r="A26" s="48"/>
      <c r="B26" s="48"/>
      <c r="C26" s="32" t="s">
        <v>55</v>
      </c>
      <c r="D26" s="25" t="s">
        <v>54</v>
      </c>
      <c r="E26" s="26">
        <v>15</v>
      </c>
      <c r="F26" s="29">
        <v>0.3</v>
      </c>
      <c r="G26" s="28">
        <f t="shared" si="0"/>
        <v>4.5</v>
      </c>
    </row>
    <row r="27" spans="1:12" ht="15.75" customHeight="1" x14ac:dyDescent="0.2">
      <c r="A27" s="36" t="s">
        <v>56</v>
      </c>
      <c r="B27" s="37" t="s">
        <v>32</v>
      </c>
      <c r="C27" s="32" t="s">
        <v>57</v>
      </c>
      <c r="D27" s="27" t="s">
        <v>58</v>
      </c>
      <c r="E27" s="26">
        <v>7.97</v>
      </c>
      <c r="F27" s="29">
        <v>6</v>
      </c>
      <c r="G27" s="28">
        <f t="shared" si="0"/>
        <v>47.82</v>
      </c>
    </row>
    <row r="28" spans="1:12" ht="15.75" customHeight="1" x14ac:dyDescent="0.2">
      <c r="A28" s="36" t="s">
        <v>59</v>
      </c>
      <c r="B28" s="37" t="s">
        <v>33</v>
      </c>
      <c r="C28" s="32"/>
      <c r="D28" s="27" t="s">
        <v>60</v>
      </c>
      <c r="E28" s="26">
        <v>0.45</v>
      </c>
      <c r="F28" s="29">
        <v>6</v>
      </c>
      <c r="G28" s="28">
        <f t="shared" si="0"/>
        <v>2.7</v>
      </c>
    </row>
    <row r="29" spans="1:12" ht="33.75" customHeight="1" x14ac:dyDescent="0.2">
      <c r="A29" s="36" t="s">
        <v>61</v>
      </c>
      <c r="B29" s="37" t="s">
        <v>36</v>
      </c>
      <c r="C29" s="32" t="s">
        <v>57</v>
      </c>
      <c r="D29" s="27" t="s">
        <v>62</v>
      </c>
      <c r="E29" s="26">
        <v>11</v>
      </c>
      <c r="F29" s="29">
        <v>4</v>
      </c>
      <c r="G29" s="28">
        <f t="shared" si="0"/>
        <v>44</v>
      </c>
    </row>
    <row r="30" spans="1:12" ht="53.25" customHeight="1" x14ac:dyDescent="0.2">
      <c r="A30" s="27">
        <v>10</v>
      </c>
      <c r="B30" s="37" t="s">
        <v>39</v>
      </c>
      <c r="C30" s="38"/>
      <c r="D30" s="27" t="s">
        <v>63</v>
      </c>
      <c r="E30" s="39">
        <v>8</v>
      </c>
      <c r="F30" s="29">
        <v>1</v>
      </c>
      <c r="G30" s="28">
        <f t="shared" si="0"/>
        <v>8</v>
      </c>
    </row>
    <row r="31" spans="1:12" ht="15.75" customHeight="1" x14ac:dyDescent="0.2">
      <c r="A31" s="27">
        <v>11</v>
      </c>
      <c r="B31" s="37" t="s">
        <v>64</v>
      </c>
      <c r="C31" s="40" t="s">
        <v>65</v>
      </c>
      <c r="D31" s="27" t="s">
        <v>54</v>
      </c>
      <c r="E31" s="39">
        <v>25</v>
      </c>
      <c r="F31" s="29">
        <v>0.1</v>
      </c>
      <c r="G31" s="28">
        <f t="shared" si="0"/>
        <v>2.5</v>
      </c>
    </row>
    <row r="32" spans="1:12" ht="15.75" customHeight="1" x14ac:dyDescent="0.2">
      <c r="A32" s="27">
        <v>12</v>
      </c>
      <c r="B32" s="37" t="s">
        <v>66</v>
      </c>
      <c r="C32" s="40" t="s">
        <v>67</v>
      </c>
      <c r="D32" s="27" t="s">
        <v>54</v>
      </c>
      <c r="E32" s="39">
        <v>35</v>
      </c>
      <c r="F32" s="29">
        <v>0.1</v>
      </c>
      <c r="G32" s="28">
        <f t="shared" si="0"/>
        <v>3.5</v>
      </c>
    </row>
    <row r="33" spans="1:7" ht="15.75" customHeight="1" x14ac:dyDescent="0.2">
      <c r="A33" s="27">
        <v>13</v>
      </c>
      <c r="B33" s="37" t="s">
        <v>68</v>
      </c>
      <c r="C33" s="40" t="s">
        <v>69</v>
      </c>
      <c r="D33" s="27" t="s">
        <v>70</v>
      </c>
      <c r="E33" s="39">
        <v>20</v>
      </c>
      <c r="F33" s="29">
        <v>0.1</v>
      </c>
      <c r="G33" s="28">
        <f t="shared" si="0"/>
        <v>2</v>
      </c>
    </row>
    <row r="34" spans="1:7" ht="39" customHeight="1" x14ac:dyDescent="0.2">
      <c r="A34" s="27">
        <v>14</v>
      </c>
      <c r="B34" s="37" t="s">
        <v>71</v>
      </c>
      <c r="C34" s="40" t="s">
        <v>72</v>
      </c>
      <c r="D34" s="27" t="s">
        <v>70</v>
      </c>
      <c r="E34" s="39">
        <v>25</v>
      </c>
      <c r="F34" s="29">
        <v>0.1</v>
      </c>
      <c r="G34" s="28">
        <f t="shared" si="0"/>
        <v>2.5</v>
      </c>
    </row>
    <row r="35" spans="1:7" ht="15.75" customHeight="1" x14ac:dyDescent="0.2">
      <c r="A35" s="27">
        <v>15</v>
      </c>
      <c r="B35" s="37" t="s">
        <v>73</v>
      </c>
      <c r="C35" s="40" t="s">
        <v>74</v>
      </c>
      <c r="D35" s="27" t="s">
        <v>54</v>
      </c>
      <c r="E35" s="39">
        <v>15</v>
      </c>
      <c r="F35" s="29">
        <v>0.1</v>
      </c>
      <c r="G35" s="28">
        <f t="shared" si="0"/>
        <v>1.5</v>
      </c>
    </row>
    <row r="36" spans="1:7" ht="15.75" customHeight="1" x14ac:dyDescent="0.2">
      <c r="A36" s="27">
        <v>16</v>
      </c>
      <c r="B36" s="37" t="s">
        <v>75</v>
      </c>
      <c r="C36" s="40" t="s">
        <v>76</v>
      </c>
      <c r="D36" s="27" t="s">
        <v>70</v>
      </c>
      <c r="E36" s="39">
        <v>40</v>
      </c>
      <c r="F36" s="29">
        <v>0.1</v>
      </c>
      <c r="G36" s="28">
        <f t="shared" si="0"/>
        <v>4</v>
      </c>
    </row>
    <row r="37" spans="1:7" ht="15.75" customHeight="1" x14ac:dyDescent="0.2">
      <c r="E37" s="50" t="s">
        <v>77</v>
      </c>
      <c r="F37" s="51"/>
      <c r="G37" s="41">
        <f>(G9+G10+G11+G12+G13+G14+G15+G16+G17+G18+G19+G20+G21+G22+G23+G24+G25+G26+G27+G28+G29+G30+G31+G32+G33+G34+G35+G36)</f>
        <v>247.01999999999998</v>
      </c>
    </row>
    <row r="38" spans="1:7" ht="15.75" customHeight="1" x14ac:dyDescent="0.2">
      <c r="E38" s="42"/>
      <c r="F38" s="42" t="s">
        <v>78</v>
      </c>
      <c r="G38" s="23">
        <f>G37*0.24</f>
        <v>59.28479999999999</v>
      </c>
    </row>
    <row r="39" spans="1:7" ht="15.75" customHeight="1" x14ac:dyDescent="0.2">
      <c r="E39" s="46" t="s">
        <v>79</v>
      </c>
      <c r="F39" s="45"/>
      <c r="G39" s="23">
        <f>G37+G38</f>
        <v>306.3048</v>
      </c>
    </row>
    <row r="40" spans="1:7" ht="15.75" customHeight="1" x14ac:dyDescent="0.2">
      <c r="F40" s="6"/>
      <c r="G40" s="6"/>
    </row>
    <row r="41" spans="1:7" ht="15.75" customHeight="1" x14ac:dyDescent="0.2"/>
    <row r="42" spans="1:7" ht="34.5" customHeight="1" x14ac:dyDescent="0.2">
      <c r="A42" s="44" t="s">
        <v>80</v>
      </c>
      <c r="B42" s="45"/>
      <c r="C42" s="45"/>
      <c r="D42" s="45"/>
      <c r="E42" s="45"/>
    </row>
    <row r="43" spans="1:7" ht="30" customHeight="1" x14ac:dyDescent="0.2">
      <c r="A43" s="44" t="s">
        <v>81</v>
      </c>
      <c r="B43" s="45"/>
      <c r="C43" s="45"/>
      <c r="D43" s="45"/>
      <c r="E43" s="45"/>
    </row>
    <row r="44" spans="1:7" ht="47.25" customHeight="1" x14ac:dyDescent="0.2">
      <c r="A44" s="44" t="s">
        <v>82</v>
      </c>
      <c r="B44" s="45"/>
      <c r="C44" s="45"/>
      <c r="D44" s="45"/>
      <c r="E44" s="45"/>
    </row>
    <row r="45" spans="1:7" ht="26.25" customHeight="1" x14ac:dyDescent="0.2">
      <c r="A45" s="44" t="s">
        <v>83</v>
      </c>
      <c r="B45" s="45"/>
      <c r="C45" s="45"/>
      <c r="D45" s="45"/>
      <c r="E45" s="45"/>
    </row>
    <row r="46" spans="1:7" ht="28.5" customHeight="1" x14ac:dyDescent="0.2">
      <c r="A46" s="44" t="s">
        <v>84</v>
      </c>
      <c r="B46" s="45"/>
      <c r="C46" s="45"/>
      <c r="D46" s="45"/>
      <c r="E46" s="45"/>
    </row>
    <row r="47" spans="1:7" ht="60.75" customHeight="1" x14ac:dyDescent="0.2">
      <c r="A47" s="44" t="s">
        <v>85</v>
      </c>
      <c r="B47" s="45"/>
      <c r="C47" s="45"/>
      <c r="D47" s="45"/>
      <c r="E47" s="45"/>
    </row>
    <row r="48" spans="1:7" ht="15" customHeight="1" x14ac:dyDescent="0.2">
      <c r="A48" s="44" t="s">
        <v>86</v>
      </c>
      <c r="B48" s="45"/>
      <c r="C48" s="45"/>
      <c r="D48" s="45"/>
      <c r="E48" s="45"/>
    </row>
    <row r="49" spans="1:8" ht="15.75" customHeight="1" x14ac:dyDescent="0.2">
      <c r="A49" s="44" t="s">
        <v>87</v>
      </c>
      <c r="B49" s="45"/>
      <c r="C49" s="45"/>
      <c r="D49" s="45"/>
      <c r="E49" s="45"/>
    </row>
    <row r="50" spans="1:8" ht="15.75" customHeight="1" x14ac:dyDescent="0.2">
      <c r="A50" s="43" t="s">
        <v>88</v>
      </c>
      <c r="B50" s="43"/>
      <c r="C50" s="43"/>
      <c r="D50" s="43"/>
      <c r="E50" s="43"/>
      <c r="F50" s="43"/>
      <c r="G50" s="43"/>
      <c r="H50" s="43"/>
    </row>
    <row r="51" spans="1:8" ht="15.75" customHeight="1" x14ac:dyDescent="0.2"/>
    <row r="52" spans="1:8" ht="15.75" customHeight="1" x14ac:dyDescent="0.2"/>
    <row r="53" spans="1:8" ht="15.75" customHeight="1" x14ac:dyDescent="0.2"/>
    <row r="54" spans="1:8" ht="15.75" customHeight="1" x14ac:dyDescent="0.2"/>
    <row r="55" spans="1:8" ht="15.75" customHeight="1" x14ac:dyDescent="0.2"/>
    <row r="56" spans="1:8" ht="15.75" customHeight="1" x14ac:dyDescent="0.2"/>
    <row r="57" spans="1:8" ht="15.75" customHeight="1" x14ac:dyDescent="0.2"/>
    <row r="58" spans="1:8" ht="15.75" customHeight="1" x14ac:dyDescent="0.2"/>
    <row r="59" spans="1:8" ht="15.75" customHeight="1" x14ac:dyDescent="0.2"/>
    <row r="60" spans="1:8" ht="15.75" customHeight="1" x14ac:dyDescent="0.2"/>
    <row r="61" spans="1:8" ht="15.75" customHeight="1" x14ac:dyDescent="0.2"/>
    <row r="62" spans="1:8" ht="15.75" customHeight="1" x14ac:dyDescent="0.2"/>
    <row r="63" spans="1:8" ht="15.75" customHeight="1" x14ac:dyDescent="0.2"/>
    <row r="64" spans="1:8"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sheetData>
  <mergeCells count="25">
    <mergeCell ref="B25:B26"/>
    <mergeCell ref="B21:B24"/>
    <mergeCell ref="E37:F37"/>
    <mergeCell ref="I11:I14"/>
    <mergeCell ref="A3:D3"/>
    <mergeCell ref="A25:A26"/>
    <mergeCell ref="B15:B16"/>
    <mergeCell ref="B17:B20"/>
    <mergeCell ref="A21:A24"/>
    <mergeCell ref="A15:A16"/>
    <mergeCell ref="A17:A20"/>
    <mergeCell ref="I9:I10"/>
    <mergeCell ref="I7:L7"/>
    <mergeCell ref="A9:A13"/>
    <mergeCell ref="B8:C8"/>
    <mergeCell ref="B9:B13"/>
    <mergeCell ref="A44:E44"/>
    <mergeCell ref="A45:E45"/>
    <mergeCell ref="E39:F39"/>
    <mergeCell ref="A49:E49"/>
    <mergeCell ref="A47:E47"/>
    <mergeCell ref="A48:E48"/>
    <mergeCell ref="A42:E42"/>
    <mergeCell ref="A43:E43"/>
    <mergeCell ref="A46:E46"/>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Maksumuse tabel</vt:lpstr>
    </vt:vector>
  </TitlesOfParts>
  <Company>EDF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 Kollist</dc:creator>
  <cp:lastModifiedBy>Ille Lugna - Infrateenused</cp:lastModifiedBy>
  <dcterms:created xsi:type="dcterms:W3CDTF">2022-03-30T10:36:08Z</dcterms:created>
  <dcterms:modified xsi:type="dcterms:W3CDTF">2026-04-13T07:37:18Z</dcterms:modified>
</cp:coreProperties>
</file>